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9720" windowHeight="7320" activeTab="0"/>
  </bookViews>
  <sheets>
    <sheet name="MSc" sheetId="1" r:id="rId1"/>
  </sheets>
  <definedNames>
    <definedName name="_xlnm.Print_Area" localSheetId="0">'MSc'!$A$1:$O$78</definedName>
  </definedNames>
  <calcPr fullCalcOnLoad="1"/>
</workbook>
</file>

<file path=xl/sharedStrings.xml><?xml version="1.0" encoding="utf-8"?>
<sst xmlns="http://schemas.openxmlformats.org/spreadsheetml/2006/main" count="238" uniqueCount="155">
  <si>
    <t>Kód</t>
  </si>
  <si>
    <t>Tárgy(elem) neve</t>
  </si>
  <si>
    <t>ó</t>
  </si>
  <si>
    <t>k</t>
  </si>
  <si>
    <t>Gyakorlati jegy (g)</t>
  </si>
  <si>
    <t>Diplomamunka 1.</t>
  </si>
  <si>
    <t>Bevezetés a csillagászatba 1.</t>
  </si>
  <si>
    <t>Bevezetés a csillagászatba 2.</t>
  </si>
  <si>
    <t>Bevezetés a csillagászatba 3.</t>
  </si>
  <si>
    <t>Bevezetés a csillagászatba 4.</t>
  </si>
  <si>
    <t>Informatika a csillagászatban</t>
  </si>
  <si>
    <t>Égi mechanika 1.</t>
  </si>
  <si>
    <t>Égi mechanika 2.</t>
  </si>
  <si>
    <t>Csillagászati laboratórium 1.</t>
  </si>
  <si>
    <t>Csillagászati laboratórium 2.</t>
  </si>
  <si>
    <t>Galaktikus csillagászat 1.</t>
  </si>
  <si>
    <t>Galaktikus csillagászat 2.</t>
  </si>
  <si>
    <t>Galaktikus csillagászat 3.</t>
  </si>
  <si>
    <t>kredit</t>
  </si>
  <si>
    <t>*A  diplomamunka utolsó részkreditjét csak pozitív bírálat után kaphatja meg a hallgató.</t>
  </si>
  <si>
    <t>Csillagász mesterszak mintatanterve</t>
  </si>
  <si>
    <t>Diplomamunka 2. *</t>
  </si>
  <si>
    <t>Obszervációs csillagászat 1.</t>
  </si>
  <si>
    <t>Obszervációs csillagászat 2.</t>
  </si>
  <si>
    <t>Obszervációs csillagászat 3.</t>
  </si>
  <si>
    <t>Obszervációs csillagászat 4.</t>
  </si>
  <si>
    <t>Statisztikus fizika</t>
  </si>
  <si>
    <t xml:space="preserve">g </t>
  </si>
  <si>
    <t>Kvantummechanika</t>
  </si>
  <si>
    <t>Szimmetriák a fizikában</t>
  </si>
  <si>
    <t>Analitikus mechanika</t>
  </si>
  <si>
    <t>Felelős oktató</t>
  </si>
  <si>
    <t>Szatmáry K.</t>
  </si>
  <si>
    <t>Előfeltétel</t>
  </si>
  <si>
    <t>Osvay Károly</t>
  </si>
  <si>
    <t>Németh József</t>
  </si>
  <si>
    <t>Iglói Ferenc</t>
  </si>
  <si>
    <t>Szatmáry Károly</t>
  </si>
  <si>
    <t>Fehér László</t>
  </si>
  <si>
    <t>Vinkó József</t>
  </si>
  <si>
    <t>Benedict Mihály</t>
  </si>
  <si>
    <t>Papp György</t>
  </si>
  <si>
    <t>Csillagász mesterszak</t>
  </si>
  <si>
    <t>Kozmológia 1.</t>
  </si>
  <si>
    <t>Kozmológia 2.</t>
  </si>
  <si>
    <t>Modern spektroszkópia</t>
  </si>
  <si>
    <t>Alapozó tárgyak</t>
  </si>
  <si>
    <t>Törzstárgyak</t>
  </si>
  <si>
    <t>B c</t>
  </si>
  <si>
    <t>Csillagászati spektroszkópia</t>
  </si>
  <si>
    <t>Csillagászati műszertechnika</t>
  </si>
  <si>
    <t>Relativisztikus asztrofizika</t>
  </si>
  <si>
    <t>Elméleti asztrofizika 1.</t>
  </si>
  <si>
    <t>Elméleti asztrofizika 2.</t>
  </si>
  <si>
    <t>Elméleti asztrofizika 3.</t>
  </si>
  <si>
    <t>SZV</t>
  </si>
  <si>
    <t>KVcs</t>
  </si>
  <si>
    <t>Választható csillagászati kurzusok</t>
  </si>
  <si>
    <t>Napfizika</t>
  </si>
  <si>
    <t>A</t>
  </si>
  <si>
    <t>T</t>
  </si>
  <si>
    <t>Választható fizikai kurzusok</t>
  </si>
  <si>
    <t>KVfiz</t>
  </si>
  <si>
    <t>Az általános relativitáselmélet alapjai</t>
  </si>
  <si>
    <t>Pulzációelmélet</t>
  </si>
  <si>
    <t>Kolláth Zoltán</t>
  </si>
  <si>
    <t>Petrovay Kristóf</t>
  </si>
  <si>
    <t>Digitális képrögzítés</t>
  </si>
  <si>
    <t>Mag és részecskefizika 2</t>
  </si>
  <si>
    <t>Közegek elektrodinamikája</t>
  </si>
  <si>
    <t>Kollokvium (k) KV, SzV nélkül</t>
  </si>
  <si>
    <t>A komplex és valós függvénytan elemei</t>
  </si>
  <si>
    <t>Minden olyan tárgynál, ahol kötelezően teljesítendő gyakorlat van (kódjaik az utolsó karakterben különböznek), ott a vizsgára bocsátás szükséges feltétele a gyakorlati jegy megszerzése.</t>
  </si>
  <si>
    <t>Modern csillagászati szeminárium 2.</t>
  </si>
  <si>
    <t>Szabó M. Gyula</t>
  </si>
  <si>
    <t>Modern csillagászati szeminárium 1.</t>
  </si>
  <si>
    <t>Modern csillagászati szeminárium 3.</t>
  </si>
  <si>
    <t>Modern csillagászati szeminárium 4.</t>
  </si>
  <si>
    <t>Nyári szakmai gyakorlat **</t>
  </si>
  <si>
    <t>Gergely Á.László</t>
  </si>
  <si>
    <t>Rádiócsillagászat</t>
  </si>
  <si>
    <t>Frey Sándor</t>
  </si>
  <si>
    <t>Varga Zsuzsanna</t>
  </si>
  <si>
    <t>Statisztikai vizsgálatok a fizikában</t>
  </si>
  <si>
    <r>
      <t>** 2</t>
    </r>
    <r>
      <rPr>
        <sz val="10"/>
        <rFont val="Arial"/>
        <family val="2"/>
      </rPr>
      <t xml:space="preserve"> hét szakmai gyakorlat, melyet a 2. félév után nyáron kell teljesíteni, és utána őszi félévben felvenni.</t>
    </r>
  </si>
  <si>
    <t>A belépéshez javasolt tárgyak (fizika BS csill. szakirány)</t>
  </si>
  <si>
    <t>Szabadon választható kurzusok</t>
  </si>
  <si>
    <t>Összesen (a választhatók nélkül)</t>
  </si>
  <si>
    <t>Csillagászattörténet</t>
  </si>
  <si>
    <t>Csillagászati megfigyelések</t>
  </si>
  <si>
    <t>Cs.lab1</t>
  </si>
  <si>
    <t>pInf.csill.</t>
  </si>
  <si>
    <t>Kalkulus2</t>
  </si>
  <si>
    <t>FM525G B f i</t>
  </si>
  <si>
    <t>MM         B f</t>
  </si>
  <si>
    <t>FM525E B f i</t>
  </si>
  <si>
    <t>Kv.alap.,Elm.mech.</t>
  </si>
  <si>
    <t xml:space="preserve">FM613E  B f </t>
  </si>
  <si>
    <t xml:space="preserve">FM613G  B f </t>
  </si>
  <si>
    <t>Stat.fiz.alapjai</t>
  </si>
  <si>
    <t>FM564E</t>
  </si>
  <si>
    <t>FM564G</t>
  </si>
  <si>
    <t>FM632E</t>
  </si>
  <si>
    <t>FM632G</t>
  </si>
  <si>
    <t>FM521E</t>
  </si>
  <si>
    <t>FM521G</t>
  </si>
  <si>
    <t>FM621E</t>
  </si>
  <si>
    <t>FM621G</t>
  </si>
  <si>
    <t>2008. 02. 25. Szatmáry Károly</t>
  </si>
  <si>
    <t>FM523E</t>
  </si>
  <si>
    <t>FM623E</t>
  </si>
  <si>
    <t>FM723E</t>
  </si>
  <si>
    <t>FM913E</t>
  </si>
  <si>
    <t>FM542E</t>
  </si>
  <si>
    <t>FM642E</t>
  </si>
  <si>
    <t>FM742E</t>
  </si>
  <si>
    <t>FM842E</t>
  </si>
  <si>
    <t>FM573G</t>
  </si>
  <si>
    <t>FM673G</t>
  </si>
  <si>
    <t>FM773G</t>
  </si>
  <si>
    <t>FM873G</t>
  </si>
  <si>
    <t>FM533E</t>
  </si>
  <si>
    <t>FM633E</t>
  </si>
  <si>
    <t>FM733E</t>
  </si>
  <si>
    <t>FM771G</t>
  </si>
  <si>
    <t>FM823E</t>
  </si>
  <si>
    <t>FM923E</t>
  </si>
  <si>
    <t>FM624E</t>
  </si>
  <si>
    <t>FM743E</t>
  </si>
  <si>
    <t>FM833E</t>
  </si>
  <si>
    <t>FM664E</t>
  </si>
  <si>
    <t>FM854E</t>
  </si>
  <si>
    <t>FM411E</t>
  </si>
  <si>
    <t>FM411G</t>
  </si>
  <si>
    <t>Elm.mech.</t>
  </si>
  <si>
    <t>FM815E</t>
  </si>
  <si>
    <t>Kv.alap.,Mag1</t>
  </si>
  <si>
    <t>FM424E</t>
  </si>
  <si>
    <t>FM413E</t>
  </si>
  <si>
    <t>FM628E</t>
  </si>
  <si>
    <t>Lin.alg.,Kvantum.</t>
  </si>
  <si>
    <t>Elek.és rel.elm.</t>
  </si>
  <si>
    <t>FM722E</t>
  </si>
  <si>
    <t>Kvantum.,Sp.vizsg.</t>
  </si>
  <si>
    <t>FM970G</t>
  </si>
  <si>
    <t>FM972G</t>
  </si>
  <si>
    <t>FMN522E</t>
  </si>
  <si>
    <t>Bevezetés a lézerplazmák fizikájába</t>
  </si>
  <si>
    <t>Földes István</t>
  </si>
  <si>
    <t>Székely Péter</t>
  </si>
  <si>
    <t>új</t>
  </si>
  <si>
    <t>nincs</t>
  </si>
  <si>
    <t>új kreditek pirossal</t>
  </si>
  <si>
    <t>új felelősök kékkel</t>
  </si>
  <si>
    <t>sárgákat töröltük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</si>
</sst>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3">
    <font>
      <sz val="10"/>
      <name val="Arial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12"/>
      <name val="Arial"/>
      <family val="2"/>
    </font>
    <font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2" borderId="15" xfId="0" applyFill="1" applyBorder="1" applyAlignment="1">
      <alignment/>
    </xf>
    <xf numFmtId="0" fontId="1" fillId="22" borderId="15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0" borderId="15" xfId="0" applyBorder="1" applyAlignment="1">
      <alignment/>
    </xf>
    <xf numFmtId="0" fontId="0" fillId="22" borderId="17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22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15" xfId="0" applyFill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2" fillId="22" borderId="16" xfId="0" applyFont="1" applyFill="1" applyBorder="1" applyAlignment="1">
      <alignment/>
    </xf>
    <xf numFmtId="0" fontId="8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2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4" xfId="0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11" fillId="0" borderId="14" xfId="0" applyFont="1" applyBorder="1" applyAlignment="1">
      <alignment/>
    </xf>
    <xf numFmtId="0" fontId="11" fillId="25" borderId="10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14" fontId="12" fillId="0" borderId="18" xfId="0" applyNumberFormat="1" applyFont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11" fillId="25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1" fillId="24" borderId="10" xfId="0" applyFont="1" applyFill="1" applyBorder="1" applyAlignment="1">
      <alignment/>
    </xf>
    <xf numFmtId="0" fontId="1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8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6">
      <selection activeCell="N24" sqref="N24"/>
    </sheetView>
  </sheetViews>
  <sheetFormatPr defaultColWidth="9.140625" defaultRowHeight="12.75"/>
  <cols>
    <col min="1" max="1" width="11.28125" style="6" customWidth="1"/>
    <col min="2" max="2" width="30.8515625" style="2" customWidth="1"/>
    <col min="3" max="3" width="3.28125" style="0" customWidth="1"/>
    <col min="4" max="4" width="3.28125" style="2" customWidth="1"/>
    <col min="5" max="5" width="3.57421875" style="6" customWidth="1"/>
    <col min="6" max="6" width="3.57421875" style="5" customWidth="1"/>
    <col min="7" max="7" width="3.7109375" style="0" customWidth="1"/>
    <col min="8" max="8" width="3.57421875" style="5" customWidth="1"/>
    <col min="9" max="9" width="3.57421875" style="0" customWidth="1"/>
    <col min="10" max="10" width="3.57421875" style="5" customWidth="1"/>
    <col min="11" max="11" width="6.140625" style="0" customWidth="1"/>
    <col min="12" max="12" width="4.140625" style="5" customWidth="1"/>
    <col min="13" max="13" width="16.421875" style="5" customWidth="1"/>
    <col min="14" max="14" width="18.28125" style="0" customWidth="1"/>
    <col min="15" max="15" width="9.140625" style="0" hidden="1" customWidth="1"/>
  </cols>
  <sheetData>
    <row r="1" spans="1:13" s="7" customFormat="1" ht="12.75">
      <c r="A1" s="119" t="s">
        <v>20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0" ht="12.75">
      <c r="A2" s="123" t="s">
        <v>0</v>
      </c>
      <c r="B2" s="124" t="s">
        <v>1</v>
      </c>
      <c r="C2" s="125"/>
      <c r="D2" s="125"/>
      <c r="E2" s="125"/>
      <c r="F2" s="125"/>
      <c r="G2" s="125"/>
      <c r="H2" s="125"/>
      <c r="I2" s="125"/>
      <c r="J2" s="126"/>
    </row>
    <row r="3" spans="1:13" ht="12.75">
      <c r="A3" s="123"/>
      <c r="B3" s="124"/>
      <c r="C3" s="131">
        <v>1</v>
      </c>
      <c r="D3" s="132"/>
      <c r="E3" s="131">
        <v>2</v>
      </c>
      <c r="F3" s="132"/>
      <c r="G3" s="131">
        <v>3</v>
      </c>
      <c r="H3" s="132"/>
      <c r="I3" s="131">
        <v>4</v>
      </c>
      <c r="J3" s="132"/>
      <c r="K3" s="37" t="s">
        <v>33</v>
      </c>
      <c r="L3" s="38"/>
      <c r="M3" s="38" t="s">
        <v>31</v>
      </c>
    </row>
    <row r="4" spans="1:14" s="21" customFormat="1" ht="13.5" thickBot="1">
      <c r="A4" s="71"/>
      <c r="B4" s="34" t="s">
        <v>108</v>
      </c>
      <c r="C4" s="25" t="s">
        <v>2</v>
      </c>
      <c r="D4" s="26" t="s">
        <v>3</v>
      </c>
      <c r="E4" s="25" t="s">
        <v>2</v>
      </c>
      <c r="F4" s="27" t="s">
        <v>3</v>
      </c>
      <c r="G4" s="26" t="s">
        <v>2</v>
      </c>
      <c r="H4" s="27" t="s">
        <v>3</v>
      </c>
      <c r="I4" s="26" t="s">
        <v>2</v>
      </c>
      <c r="J4" s="27" t="s">
        <v>3</v>
      </c>
      <c r="L4" s="22"/>
      <c r="M4" s="22"/>
      <c r="N4" s="99">
        <v>41711</v>
      </c>
    </row>
    <row r="5" spans="1:13" s="7" customFormat="1" ht="12.75">
      <c r="A5" s="127" t="s">
        <v>20</v>
      </c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4" s="13" customFormat="1" ht="15" customHeight="1">
      <c r="A6" s="72"/>
      <c r="B6" s="11" t="s">
        <v>42</v>
      </c>
      <c r="C6" s="12"/>
      <c r="D6" s="10"/>
      <c r="E6" s="12"/>
      <c r="F6" s="14"/>
      <c r="G6" s="10"/>
      <c r="H6" s="14"/>
      <c r="I6" s="10"/>
      <c r="J6" s="14"/>
      <c r="K6" s="10"/>
      <c r="L6" s="14"/>
      <c r="M6" s="39" t="s">
        <v>32</v>
      </c>
      <c r="N6" s="15"/>
    </row>
    <row r="7" spans="1:13" s="56" customFormat="1" ht="11.25">
      <c r="A7" s="73"/>
      <c r="B7" s="51" t="s">
        <v>85</v>
      </c>
      <c r="C7" s="52"/>
      <c r="D7" s="53"/>
      <c r="E7" s="54"/>
      <c r="F7" s="55"/>
      <c r="H7" s="55"/>
      <c r="J7" s="55"/>
      <c r="K7" s="57">
        <f>SUM(D8:D16)+SUM(F8:F16)</f>
        <v>30</v>
      </c>
      <c r="L7" s="58" t="s">
        <v>18</v>
      </c>
      <c r="M7" s="55"/>
    </row>
    <row r="8" spans="1:13" s="56" customFormat="1" ht="11.25">
      <c r="A8" s="54" t="s">
        <v>48</v>
      </c>
      <c r="B8" s="59" t="s">
        <v>6</v>
      </c>
      <c r="C8" s="54">
        <v>3</v>
      </c>
      <c r="D8" s="55">
        <v>4</v>
      </c>
      <c r="E8" s="54"/>
      <c r="F8" s="55"/>
      <c r="H8" s="55"/>
      <c r="J8" s="55"/>
      <c r="L8" s="55"/>
      <c r="M8" s="55" t="s">
        <v>37</v>
      </c>
    </row>
    <row r="9" spans="1:13" s="56" customFormat="1" ht="11.25">
      <c r="A9" s="54" t="s">
        <v>48</v>
      </c>
      <c r="B9" s="59" t="s">
        <v>7</v>
      </c>
      <c r="C9" s="54"/>
      <c r="D9" s="55"/>
      <c r="E9" s="54">
        <v>3</v>
      </c>
      <c r="F9" s="55">
        <v>4</v>
      </c>
      <c r="H9" s="55"/>
      <c r="J9" s="55"/>
      <c r="L9" s="55"/>
      <c r="M9" s="55" t="s">
        <v>37</v>
      </c>
    </row>
    <row r="10" spans="1:13" s="56" customFormat="1" ht="11.25">
      <c r="A10" s="54" t="s">
        <v>48</v>
      </c>
      <c r="B10" s="59" t="s">
        <v>8</v>
      </c>
      <c r="C10" s="54">
        <v>3</v>
      </c>
      <c r="D10" s="55">
        <v>4</v>
      </c>
      <c r="E10" s="54"/>
      <c r="F10" s="55"/>
      <c r="H10" s="55"/>
      <c r="J10" s="55"/>
      <c r="L10" s="55"/>
      <c r="M10" s="55" t="s">
        <v>37</v>
      </c>
    </row>
    <row r="11" spans="1:13" s="56" customFormat="1" ht="11.25">
      <c r="A11" s="54" t="s">
        <v>48</v>
      </c>
      <c r="B11" s="59" t="s">
        <v>9</v>
      </c>
      <c r="C11" s="54"/>
      <c r="D11" s="55"/>
      <c r="E11" s="54">
        <v>3</v>
      </c>
      <c r="F11" s="55">
        <v>4</v>
      </c>
      <c r="H11" s="55"/>
      <c r="J11" s="55"/>
      <c r="L11" s="55"/>
      <c r="M11" s="55" t="s">
        <v>37</v>
      </c>
    </row>
    <row r="12" spans="1:13" s="56" customFormat="1" ht="11.25">
      <c r="A12" s="54" t="s">
        <v>48</v>
      </c>
      <c r="B12" s="59" t="s">
        <v>88</v>
      </c>
      <c r="C12" s="54"/>
      <c r="D12" s="55"/>
      <c r="E12" s="54">
        <v>2</v>
      </c>
      <c r="F12" s="55">
        <v>3</v>
      </c>
      <c r="H12" s="55"/>
      <c r="J12" s="55"/>
      <c r="L12" s="55"/>
      <c r="M12" s="55" t="s">
        <v>39</v>
      </c>
    </row>
    <row r="13" spans="1:14" s="56" customFormat="1" ht="11.25">
      <c r="A13" s="54" t="s">
        <v>48</v>
      </c>
      <c r="B13" s="59" t="s">
        <v>89</v>
      </c>
      <c r="C13" s="54"/>
      <c r="D13" s="55"/>
      <c r="E13" s="54">
        <v>3</v>
      </c>
      <c r="F13" s="55">
        <v>3</v>
      </c>
      <c r="H13" s="55"/>
      <c r="J13" s="55"/>
      <c r="L13" s="55"/>
      <c r="M13" s="97" t="s">
        <v>74</v>
      </c>
      <c r="N13" s="111" t="s">
        <v>149</v>
      </c>
    </row>
    <row r="14" spans="1:14" s="56" customFormat="1" ht="11.25">
      <c r="A14" s="54" t="s">
        <v>48</v>
      </c>
      <c r="B14" s="59" t="s">
        <v>10</v>
      </c>
      <c r="C14" s="54">
        <v>2</v>
      </c>
      <c r="D14" s="55">
        <v>2</v>
      </c>
      <c r="E14" s="54"/>
      <c r="F14" s="55"/>
      <c r="H14" s="55"/>
      <c r="J14" s="55"/>
      <c r="L14" s="55"/>
      <c r="M14" s="97" t="s">
        <v>39</v>
      </c>
      <c r="N14" s="111" t="s">
        <v>149</v>
      </c>
    </row>
    <row r="15" spans="1:14" s="56" customFormat="1" ht="11.25">
      <c r="A15" s="54" t="s">
        <v>48</v>
      </c>
      <c r="B15" s="59" t="s">
        <v>13</v>
      </c>
      <c r="C15" s="54">
        <v>3</v>
      </c>
      <c r="D15" s="60">
        <v>3</v>
      </c>
      <c r="E15" s="54"/>
      <c r="F15" s="55"/>
      <c r="H15" s="55"/>
      <c r="J15" s="55"/>
      <c r="K15" s="56" t="s">
        <v>91</v>
      </c>
      <c r="L15" s="55"/>
      <c r="M15" s="97" t="s">
        <v>39</v>
      </c>
      <c r="N15" s="111" t="s">
        <v>149</v>
      </c>
    </row>
    <row r="16" spans="1:14" s="61" customFormat="1" ht="12" thickBot="1">
      <c r="A16" s="62" t="s">
        <v>48</v>
      </c>
      <c r="B16" s="61" t="s">
        <v>14</v>
      </c>
      <c r="C16" s="62"/>
      <c r="D16" s="63"/>
      <c r="E16" s="62">
        <v>3</v>
      </c>
      <c r="F16" s="63">
        <v>3</v>
      </c>
      <c r="H16" s="63"/>
      <c r="J16" s="63"/>
      <c r="K16" s="61" t="s">
        <v>90</v>
      </c>
      <c r="L16" s="63"/>
      <c r="M16" s="98" t="s">
        <v>39</v>
      </c>
      <c r="N16" s="112" t="s">
        <v>149</v>
      </c>
    </row>
    <row r="17" spans="1:13" s="2" customFormat="1" ht="12.75">
      <c r="A17" s="74" t="s">
        <v>59</v>
      </c>
      <c r="B17" s="41" t="s">
        <v>46</v>
      </c>
      <c r="C17" s="36"/>
      <c r="D17" s="50"/>
      <c r="E17" s="36"/>
      <c r="F17" s="28"/>
      <c r="H17" s="5"/>
      <c r="J17" s="5"/>
      <c r="K17" s="24">
        <f>SUM(D18:D23)+SUM(F18:F23)</f>
        <v>13</v>
      </c>
      <c r="L17" s="40" t="s">
        <v>18</v>
      </c>
      <c r="M17" s="5"/>
    </row>
    <row r="18" spans="1:13" ht="12.75">
      <c r="A18" s="75" t="s">
        <v>94</v>
      </c>
      <c r="B18" s="1" t="s">
        <v>71</v>
      </c>
      <c r="C18" s="6"/>
      <c r="E18" s="6">
        <v>2</v>
      </c>
      <c r="F18" s="5">
        <v>3</v>
      </c>
      <c r="K18" s="6" t="s">
        <v>92</v>
      </c>
      <c r="M18" s="5" t="s">
        <v>35</v>
      </c>
    </row>
    <row r="19" spans="1:13" ht="12.75">
      <c r="A19" s="75" t="s">
        <v>94</v>
      </c>
      <c r="B19" s="1" t="s">
        <v>71</v>
      </c>
      <c r="C19" s="6"/>
      <c r="E19" s="6">
        <v>1</v>
      </c>
      <c r="F19" s="5">
        <v>1</v>
      </c>
      <c r="K19" s="6" t="s">
        <v>92</v>
      </c>
      <c r="M19" s="5" t="s">
        <v>35</v>
      </c>
    </row>
    <row r="20" spans="1:13" ht="12.75">
      <c r="A20" s="6" t="s">
        <v>95</v>
      </c>
      <c r="B20" s="29" t="s">
        <v>28</v>
      </c>
      <c r="C20" s="35">
        <v>3</v>
      </c>
      <c r="D20" s="3">
        <v>3</v>
      </c>
      <c r="K20" t="s">
        <v>96</v>
      </c>
      <c r="M20" s="5" t="s">
        <v>40</v>
      </c>
    </row>
    <row r="21" spans="1:13" ht="12.75">
      <c r="A21" s="6" t="s">
        <v>93</v>
      </c>
      <c r="B21" s="29" t="s">
        <v>28</v>
      </c>
      <c r="C21" s="35">
        <v>2</v>
      </c>
      <c r="D21" s="3">
        <v>2</v>
      </c>
      <c r="K21" t="s">
        <v>96</v>
      </c>
      <c r="M21" s="5" t="s">
        <v>40</v>
      </c>
    </row>
    <row r="22" spans="1:13" ht="12.75">
      <c r="A22" s="75" t="s">
        <v>97</v>
      </c>
      <c r="B22" s="4" t="s">
        <v>26</v>
      </c>
      <c r="C22" s="6"/>
      <c r="E22" s="6">
        <v>2</v>
      </c>
      <c r="F22" s="5">
        <v>2</v>
      </c>
      <c r="K22" t="s">
        <v>99</v>
      </c>
      <c r="M22" s="5" t="s">
        <v>36</v>
      </c>
    </row>
    <row r="23" spans="1:13" s="7" customFormat="1" ht="12.75">
      <c r="A23" s="76" t="s">
        <v>98</v>
      </c>
      <c r="B23" s="20" t="s">
        <v>26</v>
      </c>
      <c r="C23" s="8"/>
      <c r="E23" s="8">
        <v>2</v>
      </c>
      <c r="F23" s="9">
        <v>2</v>
      </c>
      <c r="H23" s="9"/>
      <c r="J23" s="9"/>
      <c r="K23" s="7" t="s">
        <v>99</v>
      </c>
      <c r="L23" s="9"/>
      <c r="M23" s="9" t="s">
        <v>36</v>
      </c>
    </row>
    <row r="24" spans="1:14" s="2" customFormat="1" ht="12.75">
      <c r="A24" s="77" t="s">
        <v>60</v>
      </c>
      <c r="B24" s="41" t="s">
        <v>47</v>
      </c>
      <c r="C24" s="6"/>
      <c r="E24" s="6"/>
      <c r="F24" s="5"/>
      <c r="H24" s="5"/>
      <c r="J24" s="5"/>
      <c r="K24" s="24">
        <f>SUM(D25:D50)+SUM(F25:F50)+SUM(H25:H50)+SUM(J25:J50)</f>
        <v>52</v>
      </c>
      <c r="L24" s="40" t="s">
        <v>18</v>
      </c>
      <c r="M24" s="5"/>
      <c r="N24" s="91" t="s">
        <v>154</v>
      </c>
    </row>
    <row r="25" spans="1:14" ht="12.75">
      <c r="A25" s="75" t="s">
        <v>100</v>
      </c>
      <c r="B25" s="2" t="s">
        <v>50</v>
      </c>
      <c r="C25" s="6">
        <v>2</v>
      </c>
      <c r="D25" s="86">
        <v>3</v>
      </c>
      <c r="M25" s="5" t="s">
        <v>37</v>
      </c>
      <c r="N25" s="110" t="s">
        <v>152</v>
      </c>
    </row>
    <row r="26" spans="1:14" ht="12.75">
      <c r="A26" s="75" t="s">
        <v>101</v>
      </c>
      <c r="B26" s="2" t="s">
        <v>50</v>
      </c>
      <c r="C26" s="6">
        <v>2</v>
      </c>
      <c r="D26" s="3">
        <v>2</v>
      </c>
      <c r="M26" s="5" t="s">
        <v>37</v>
      </c>
      <c r="N26" s="114" t="s">
        <v>153</v>
      </c>
    </row>
    <row r="27" spans="1:13" ht="12.75">
      <c r="A27" s="6" t="s">
        <v>102</v>
      </c>
      <c r="B27" s="2" t="s">
        <v>49</v>
      </c>
      <c r="C27" s="6"/>
      <c r="E27" s="6">
        <v>2</v>
      </c>
      <c r="F27" s="87">
        <v>3</v>
      </c>
      <c r="M27" s="5" t="s">
        <v>39</v>
      </c>
    </row>
    <row r="28" spans="1:13" ht="12.75">
      <c r="A28" s="6" t="s">
        <v>103</v>
      </c>
      <c r="B28" s="2" t="s">
        <v>49</v>
      </c>
      <c r="C28" s="6"/>
      <c r="E28" s="6">
        <v>2</v>
      </c>
      <c r="F28" s="5">
        <v>2</v>
      </c>
      <c r="M28" s="5" t="s">
        <v>39</v>
      </c>
    </row>
    <row r="29" spans="1:13" ht="12.75">
      <c r="A29" s="6" t="s">
        <v>104</v>
      </c>
      <c r="B29" s="2" t="s">
        <v>11</v>
      </c>
      <c r="C29" s="6">
        <v>2</v>
      </c>
      <c r="D29" s="86">
        <v>3</v>
      </c>
      <c r="M29" s="5" t="s">
        <v>79</v>
      </c>
    </row>
    <row r="30" spans="1:13" ht="12.75">
      <c r="A30" s="90" t="s">
        <v>105</v>
      </c>
      <c r="B30" s="91" t="s">
        <v>11</v>
      </c>
      <c r="C30" s="90">
        <v>2</v>
      </c>
      <c r="D30" s="96">
        <v>0</v>
      </c>
      <c r="E30" s="90"/>
      <c r="F30" s="92"/>
      <c r="G30" s="93"/>
      <c r="H30" s="92"/>
      <c r="I30" s="93"/>
      <c r="J30" s="92"/>
      <c r="K30" s="93"/>
      <c r="L30" s="92"/>
      <c r="M30" s="92" t="s">
        <v>79</v>
      </c>
    </row>
    <row r="31" spans="1:13" ht="12.75">
      <c r="A31" s="6" t="s">
        <v>106</v>
      </c>
      <c r="B31" s="2" t="s">
        <v>12</v>
      </c>
      <c r="C31" s="6"/>
      <c r="E31" s="6">
        <v>2</v>
      </c>
      <c r="F31" s="87">
        <v>3</v>
      </c>
      <c r="M31" s="5" t="s">
        <v>79</v>
      </c>
    </row>
    <row r="32" spans="1:13" ht="12.75">
      <c r="A32" s="90" t="s">
        <v>107</v>
      </c>
      <c r="B32" s="91" t="s">
        <v>12</v>
      </c>
      <c r="C32" s="90"/>
      <c r="D32" s="91"/>
      <c r="E32" s="90">
        <v>2</v>
      </c>
      <c r="F32" s="95">
        <v>0</v>
      </c>
      <c r="G32" s="93"/>
      <c r="H32" s="92"/>
      <c r="I32" s="93"/>
      <c r="J32" s="92"/>
      <c r="K32" s="93"/>
      <c r="L32" s="92"/>
      <c r="M32" s="92" t="s">
        <v>79</v>
      </c>
    </row>
    <row r="33" spans="1:13" ht="12.75">
      <c r="A33" s="6" t="s">
        <v>109</v>
      </c>
      <c r="B33" s="2" t="s">
        <v>52</v>
      </c>
      <c r="C33" s="6">
        <v>2</v>
      </c>
      <c r="D33" s="86">
        <v>3</v>
      </c>
      <c r="M33" s="5" t="s">
        <v>39</v>
      </c>
    </row>
    <row r="34" spans="1:13" ht="12.75">
      <c r="A34" s="6" t="s">
        <v>110</v>
      </c>
      <c r="B34" s="2" t="s">
        <v>53</v>
      </c>
      <c r="C34" s="6"/>
      <c r="E34" s="6">
        <v>2</v>
      </c>
      <c r="F34" s="87">
        <v>3</v>
      </c>
      <c r="M34" s="5" t="s">
        <v>39</v>
      </c>
    </row>
    <row r="35" spans="1:13" ht="12.75">
      <c r="A35" s="105" t="s">
        <v>111</v>
      </c>
      <c r="B35" s="106" t="s">
        <v>54</v>
      </c>
      <c r="C35" s="105"/>
      <c r="D35" s="106"/>
      <c r="E35" s="105"/>
      <c r="F35" s="107"/>
      <c r="G35" s="108">
        <v>2</v>
      </c>
      <c r="H35" s="109">
        <v>3</v>
      </c>
      <c r="I35" s="108"/>
      <c r="J35" s="107"/>
      <c r="K35" s="108"/>
      <c r="L35" s="107"/>
      <c r="M35" s="107" t="s">
        <v>39</v>
      </c>
    </row>
    <row r="36" spans="1:13" ht="12.75">
      <c r="A36" s="6" t="s">
        <v>112</v>
      </c>
      <c r="B36" s="2" t="s">
        <v>51</v>
      </c>
      <c r="C36" s="6"/>
      <c r="I36">
        <v>2</v>
      </c>
      <c r="J36" s="87">
        <v>3</v>
      </c>
      <c r="M36" s="45" t="s">
        <v>79</v>
      </c>
    </row>
    <row r="37" spans="1:14" ht="12.75">
      <c r="A37" s="6" t="s">
        <v>113</v>
      </c>
      <c r="B37" s="2" t="s">
        <v>22</v>
      </c>
      <c r="C37" s="6">
        <v>2</v>
      </c>
      <c r="D37" s="86">
        <v>3</v>
      </c>
      <c r="M37" s="87" t="s">
        <v>74</v>
      </c>
      <c r="N37" s="113" t="s">
        <v>149</v>
      </c>
    </row>
    <row r="38" spans="1:14" ht="12.75">
      <c r="A38" s="6" t="s">
        <v>114</v>
      </c>
      <c r="B38" s="2" t="s">
        <v>23</v>
      </c>
      <c r="C38" s="6"/>
      <c r="E38" s="6">
        <v>2</v>
      </c>
      <c r="F38" s="87">
        <v>3</v>
      </c>
      <c r="M38" s="87" t="s">
        <v>74</v>
      </c>
      <c r="N38" s="113" t="s">
        <v>149</v>
      </c>
    </row>
    <row r="39" spans="1:14" ht="12.75">
      <c r="A39" s="100" t="s">
        <v>115</v>
      </c>
      <c r="B39" s="101" t="s">
        <v>24</v>
      </c>
      <c r="C39" s="100"/>
      <c r="D39" s="101"/>
      <c r="E39" s="100"/>
      <c r="F39" s="102"/>
      <c r="G39" s="103">
        <v>2</v>
      </c>
      <c r="H39" s="104">
        <v>0</v>
      </c>
      <c r="I39" s="103"/>
      <c r="J39" s="102"/>
      <c r="K39" s="103"/>
      <c r="L39" s="102"/>
      <c r="M39" s="104" t="s">
        <v>74</v>
      </c>
      <c r="N39" s="113"/>
    </row>
    <row r="40" spans="1:14" ht="12.75">
      <c r="A40" s="90" t="s">
        <v>116</v>
      </c>
      <c r="B40" s="91" t="s">
        <v>25</v>
      </c>
      <c r="C40" s="90"/>
      <c r="D40" s="91"/>
      <c r="E40" s="90"/>
      <c r="F40" s="92"/>
      <c r="G40" s="93"/>
      <c r="H40" s="92"/>
      <c r="I40" s="93">
        <v>2</v>
      </c>
      <c r="J40" s="95">
        <v>0</v>
      </c>
      <c r="K40" s="93"/>
      <c r="L40" s="92"/>
      <c r="M40" s="95" t="s">
        <v>74</v>
      </c>
      <c r="N40" s="113"/>
    </row>
    <row r="41" spans="1:14" ht="12.75">
      <c r="A41" s="6" t="s">
        <v>117</v>
      </c>
      <c r="B41" s="2" t="s">
        <v>75</v>
      </c>
      <c r="C41" s="6">
        <v>2</v>
      </c>
      <c r="D41" s="2">
        <v>2</v>
      </c>
      <c r="M41" s="87" t="s">
        <v>74</v>
      </c>
      <c r="N41" s="113" t="s">
        <v>39</v>
      </c>
    </row>
    <row r="42" spans="1:14" ht="12.75">
      <c r="A42" s="6" t="s">
        <v>118</v>
      </c>
      <c r="B42" s="2" t="s">
        <v>73</v>
      </c>
      <c r="C42" s="6"/>
      <c r="E42" s="6">
        <v>2</v>
      </c>
      <c r="F42" s="5">
        <v>2</v>
      </c>
      <c r="M42" s="87" t="s">
        <v>74</v>
      </c>
      <c r="N42" s="113" t="s">
        <v>39</v>
      </c>
    </row>
    <row r="43" spans="1:14" ht="12.75">
      <c r="A43" s="90" t="s">
        <v>119</v>
      </c>
      <c r="B43" s="91" t="s">
        <v>76</v>
      </c>
      <c r="C43" s="90"/>
      <c r="D43" s="91"/>
      <c r="E43" s="90"/>
      <c r="F43" s="92"/>
      <c r="G43" s="93">
        <v>2</v>
      </c>
      <c r="H43" s="95">
        <v>0</v>
      </c>
      <c r="I43" s="93"/>
      <c r="J43" s="92"/>
      <c r="K43" s="93"/>
      <c r="L43" s="92"/>
      <c r="M43" s="95" t="s">
        <v>74</v>
      </c>
      <c r="N43" s="113"/>
    </row>
    <row r="44" spans="1:14" ht="12.75">
      <c r="A44" s="90" t="s">
        <v>120</v>
      </c>
      <c r="B44" s="91" t="s">
        <v>77</v>
      </c>
      <c r="C44" s="90"/>
      <c r="D44" s="91"/>
      <c r="E44" s="90"/>
      <c r="F44" s="92"/>
      <c r="G44" s="93"/>
      <c r="H44" s="92"/>
      <c r="I44" s="93">
        <v>2</v>
      </c>
      <c r="J44" s="95">
        <v>0</v>
      </c>
      <c r="K44" s="93"/>
      <c r="L44" s="92"/>
      <c r="M44" s="95" t="s">
        <v>74</v>
      </c>
      <c r="N44" s="113"/>
    </row>
    <row r="45" spans="1:14" ht="12.75">
      <c r="A45" s="6" t="s">
        <v>121</v>
      </c>
      <c r="B45" s="2" t="s">
        <v>15</v>
      </c>
      <c r="C45" s="6">
        <v>2</v>
      </c>
      <c r="D45" s="86">
        <v>3</v>
      </c>
      <c r="M45" s="5" t="s">
        <v>39</v>
      </c>
      <c r="N45" s="113"/>
    </row>
    <row r="46" spans="1:14" ht="12.75">
      <c r="A46" s="6" t="s">
        <v>122</v>
      </c>
      <c r="B46" s="2" t="s">
        <v>16</v>
      </c>
      <c r="C46" s="6"/>
      <c r="E46" s="6">
        <v>2</v>
      </c>
      <c r="F46" s="87">
        <v>3</v>
      </c>
      <c r="M46" s="5" t="s">
        <v>39</v>
      </c>
      <c r="N46" s="113"/>
    </row>
    <row r="47" spans="1:14" ht="12.75">
      <c r="A47" s="90" t="s">
        <v>123</v>
      </c>
      <c r="B47" s="91" t="s">
        <v>17</v>
      </c>
      <c r="C47" s="90"/>
      <c r="D47" s="91"/>
      <c r="E47" s="90"/>
      <c r="F47" s="92"/>
      <c r="G47" s="93">
        <v>2</v>
      </c>
      <c r="H47" s="95">
        <v>0</v>
      </c>
      <c r="I47" s="93"/>
      <c r="J47" s="92"/>
      <c r="K47" s="93"/>
      <c r="L47" s="92"/>
      <c r="M47" s="92" t="s">
        <v>39</v>
      </c>
      <c r="N47" s="113"/>
    </row>
    <row r="48" spans="1:14" ht="12.75">
      <c r="A48" s="6" t="s">
        <v>124</v>
      </c>
      <c r="B48" s="2" t="s">
        <v>78</v>
      </c>
      <c r="C48" s="6"/>
      <c r="G48" s="3">
        <v>0</v>
      </c>
      <c r="H48" s="5">
        <v>2</v>
      </c>
      <c r="M48" s="87" t="s">
        <v>74</v>
      </c>
      <c r="N48" s="113" t="s">
        <v>149</v>
      </c>
    </row>
    <row r="49" spans="1:13" s="2" customFormat="1" ht="12.75">
      <c r="A49" s="6" t="s">
        <v>125</v>
      </c>
      <c r="B49" s="2" t="s">
        <v>43</v>
      </c>
      <c r="C49" s="6"/>
      <c r="E49" s="6"/>
      <c r="F49" s="5"/>
      <c r="G49" s="6">
        <v>2</v>
      </c>
      <c r="H49" s="86">
        <v>3</v>
      </c>
      <c r="I49" s="6"/>
      <c r="K49" s="6"/>
      <c r="M49" s="45" t="s">
        <v>79</v>
      </c>
    </row>
    <row r="50" spans="1:13" s="7" customFormat="1" ht="12.75">
      <c r="A50" s="8" t="s">
        <v>126</v>
      </c>
      <c r="B50" s="7" t="s">
        <v>44</v>
      </c>
      <c r="C50" s="8"/>
      <c r="E50" s="8"/>
      <c r="F50" s="9"/>
      <c r="H50" s="9"/>
      <c r="I50" s="7">
        <v>2</v>
      </c>
      <c r="J50" s="94">
        <v>3</v>
      </c>
      <c r="L50" s="9"/>
      <c r="M50" s="9" t="s">
        <v>79</v>
      </c>
    </row>
    <row r="51" spans="1:12" ht="12.75">
      <c r="A51" s="35" t="s">
        <v>56</v>
      </c>
      <c r="B51" s="24" t="s">
        <v>57</v>
      </c>
      <c r="C51" s="6"/>
      <c r="K51" s="41">
        <v>9</v>
      </c>
      <c r="L51" s="46" t="s">
        <v>18</v>
      </c>
    </row>
    <row r="52" spans="1:13" s="2" customFormat="1" ht="12.75">
      <c r="A52" s="35" t="s">
        <v>128</v>
      </c>
      <c r="B52" s="3" t="s">
        <v>58</v>
      </c>
      <c r="C52" s="6"/>
      <c r="E52" s="6"/>
      <c r="F52" s="5"/>
      <c r="G52" s="2">
        <v>2</v>
      </c>
      <c r="H52" s="87">
        <v>3</v>
      </c>
      <c r="J52" s="5"/>
      <c r="K52" s="24"/>
      <c r="L52" s="40"/>
      <c r="M52" s="5" t="s">
        <v>66</v>
      </c>
    </row>
    <row r="53" spans="1:13" s="2" customFormat="1" ht="12.75">
      <c r="A53" s="35" t="s">
        <v>127</v>
      </c>
      <c r="B53" s="44" t="s">
        <v>63</v>
      </c>
      <c r="C53" s="6"/>
      <c r="E53" s="6"/>
      <c r="F53" s="5"/>
      <c r="G53" s="3">
        <v>2</v>
      </c>
      <c r="H53" s="5">
        <v>3</v>
      </c>
      <c r="J53" s="5"/>
      <c r="K53" s="24"/>
      <c r="L53" s="40"/>
      <c r="M53" s="45" t="s">
        <v>79</v>
      </c>
    </row>
    <row r="54" spans="1:13" s="2" customFormat="1" ht="12.75">
      <c r="A54" s="35" t="s">
        <v>129</v>
      </c>
      <c r="B54" s="1" t="s">
        <v>64</v>
      </c>
      <c r="C54" s="6"/>
      <c r="E54" s="6"/>
      <c r="F54" s="5"/>
      <c r="H54" s="5"/>
      <c r="I54" s="2">
        <v>2</v>
      </c>
      <c r="J54" s="87">
        <v>3</v>
      </c>
      <c r="K54" s="24"/>
      <c r="L54" s="40"/>
      <c r="M54" s="5" t="s">
        <v>65</v>
      </c>
    </row>
    <row r="55" spans="1:13" s="2" customFormat="1" ht="12.75">
      <c r="A55" s="35" t="s">
        <v>130</v>
      </c>
      <c r="B55" s="44" t="s">
        <v>67</v>
      </c>
      <c r="C55" s="6"/>
      <c r="E55" s="6">
        <v>2</v>
      </c>
      <c r="F55" s="87">
        <v>3</v>
      </c>
      <c r="H55" s="5"/>
      <c r="J55" s="5"/>
      <c r="K55" s="24"/>
      <c r="L55" s="40"/>
      <c r="M55" s="5" t="s">
        <v>74</v>
      </c>
    </row>
    <row r="56" spans="1:14" s="2" customFormat="1" ht="12.75">
      <c r="A56" s="83" t="s">
        <v>146</v>
      </c>
      <c r="B56" s="84" t="s">
        <v>147</v>
      </c>
      <c r="C56" s="85"/>
      <c r="D56" s="86"/>
      <c r="E56" s="85"/>
      <c r="F56" s="87"/>
      <c r="G56" s="86"/>
      <c r="H56" s="87"/>
      <c r="I56" s="86">
        <v>2</v>
      </c>
      <c r="J56" s="87">
        <v>3</v>
      </c>
      <c r="K56" s="88"/>
      <c r="L56" s="89"/>
      <c r="M56" s="87" t="s">
        <v>148</v>
      </c>
      <c r="N56" s="2" t="s">
        <v>150</v>
      </c>
    </row>
    <row r="57" spans="1:13" s="7" customFormat="1" ht="12.75">
      <c r="A57" s="78" t="s">
        <v>131</v>
      </c>
      <c r="B57" s="49" t="s">
        <v>80</v>
      </c>
      <c r="C57" s="8"/>
      <c r="E57" s="8">
        <v>2</v>
      </c>
      <c r="F57" s="94">
        <v>3</v>
      </c>
      <c r="H57" s="9"/>
      <c r="J57" s="9"/>
      <c r="K57" s="23"/>
      <c r="L57" s="42"/>
      <c r="M57" s="47" t="s">
        <v>81</v>
      </c>
    </row>
    <row r="58" spans="1:12" ht="12.75">
      <c r="A58" s="35" t="s">
        <v>62</v>
      </c>
      <c r="B58" s="24" t="s">
        <v>61</v>
      </c>
      <c r="C58" s="6"/>
      <c r="K58" s="41">
        <v>10</v>
      </c>
      <c r="L58" s="40" t="s">
        <v>18</v>
      </c>
    </row>
    <row r="59" spans="1:13" ht="12.75">
      <c r="A59" s="75" t="s">
        <v>132</v>
      </c>
      <c r="B59" s="4" t="s">
        <v>30</v>
      </c>
      <c r="C59" s="6"/>
      <c r="I59">
        <v>2</v>
      </c>
      <c r="J59" s="5">
        <v>3</v>
      </c>
      <c r="K59" t="s">
        <v>134</v>
      </c>
      <c r="M59" s="5" t="s">
        <v>38</v>
      </c>
    </row>
    <row r="60" spans="1:13" ht="12.75">
      <c r="A60" s="75" t="s">
        <v>133</v>
      </c>
      <c r="B60" s="4" t="s">
        <v>30</v>
      </c>
      <c r="C60" s="6"/>
      <c r="I60">
        <v>1</v>
      </c>
      <c r="J60" s="5">
        <v>1</v>
      </c>
      <c r="K60" t="s">
        <v>134</v>
      </c>
      <c r="M60" s="5" t="s">
        <v>38</v>
      </c>
    </row>
    <row r="61" spans="1:13" ht="12.75">
      <c r="A61" s="35" t="s">
        <v>135</v>
      </c>
      <c r="B61" s="1" t="s">
        <v>68</v>
      </c>
      <c r="C61" s="6"/>
      <c r="I61">
        <v>3</v>
      </c>
      <c r="J61" s="5">
        <v>3</v>
      </c>
      <c r="K61" t="s">
        <v>136</v>
      </c>
      <c r="M61" s="5" t="s">
        <v>41</v>
      </c>
    </row>
    <row r="62" spans="1:13" ht="12.75">
      <c r="A62" s="35" t="s">
        <v>137</v>
      </c>
      <c r="B62" s="1" t="s">
        <v>69</v>
      </c>
      <c r="C62" s="6"/>
      <c r="E62" s="6">
        <v>2</v>
      </c>
      <c r="F62" s="5">
        <v>3</v>
      </c>
      <c r="K62" t="s">
        <v>141</v>
      </c>
      <c r="M62" s="5" t="s">
        <v>82</v>
      </c>
    </row>
    <row r="63" spans="1:13" ht="12.75">
      <c r="A63" s="75" t="s">
        <v>138</v>
      </c>
      <c r="B63" s="44" t="s">
        <v>83</v>
      </c>
      <c r="C63" s="6">
        <v>2</v>
      </c>
      <c r="D63" s="3">
        <v>2</v>
      </c>
      <c r="M63" s="5" t="s">
        <v>74</v>
      </c>
    </row>
    <row r="64" spans="1:13" ht="12.75">
      <c r="A64" s="35" t="s">
        <v>139</v>
      </c>
      <c r="B64" s="1" t="s">
        <v>29</v>
      </c>
      <c r="C64" s="6"/>
      <c r="E64" s="6">
        <v>2</v>
      </c>
      <c r="F64" s="5">
        <v>3</v>
      </c>
      <c r="K64" t="s">
        <v>140</v>
      </c>
      <c r="M64" s="5" t="s">
        <v>38</v>
      </c>
    </row>
    <row r="65" spans="1:14" s="7" customFormat="1" ht="12.75">
      <c r="A65" s="80" t="s">
        <v>142</v>
      </c>
      <c r="B65" s="81" t="s">
        <v>45</v>
      </c>
      <c r="C65" s="80"/>
      <c r="D65" s="81"/>
      <c r="E65" s="80"/>
      <c r="F65" s="82"/>
      <c r="G65" s="81">
        <v>3</v>
      </c>
      <c r="H65" s="82">
        <v>3</v>
      </c>
      <c r="I65" s="81"/>
      <c r="J65" s="82"/>
      <c r="K65" s="81" t="s">
        <v>143</v>
      </c>
      <c r="L65" s="82"/>
      <c r="M65" s="82" t="s">
        <v>34</v>
      </c>
      <c r="N65" s="7" t="s">
        <v>151</v>
      </c>
    </row>
    <row r="66" spans="1:13" s="13" customFormat="1" ht="12.75">
      <c r="A66" s="30" t="s">
        <v>55</v>
      </c>
      <c r="B66" s="13" t="s">
        <v>86</v>
      </c>
      <c r="C66" s="30">
        <v>4</v>
      </c>
      <c r="D66" s="13">
        <v>6</v>
      </c>
      <c r="E66" s="30"/>
      <c r="F66" s="31"/>
      <c r="H66" s="31"/>
      <c r="J66" s="31"/>
      <c r="K66" s="32">
        <v>6</v>
      </c>
      <c r="L66" s="43" t="s">
        <v>18</v>
      </c>
      <c r="M66" s="31"/>
    </row>
    <row r="67" spans="1:8" ht="12.75">
      <c r="A67" s="35" t="s">
        <v>144</v>
      </c>
      <c r="B67" s="3" t="s">
        <v>5</v>
      </c>
      <c r="C67" s="6"/>
      <c r="G67">
        <v>0</v>
      </c>
      <c r="H67" s="5">
        <v>15</v>
      </c>
    </row>
    <row r="68" spans="1:13" s="7" customFormat="1" ht="12.75">
      <c r="A68" s="8" t="s">
        <v>145</v>
      </c>
      <c r="B68" s="16" t="s">
        <v>21</v>
      </c>
      <c r="C68" s="8"/>
      <c r="E68" s="8"/>
      <c r="F68" s="9"/>
      <c r="H68" s="9"/>
      <c r="I68" s="7">
        <v>0</v>
      </c>
      <c r="J68" s="9">
        <v>15</v>
      </c>
      <c r="K68" s="23">
        <f>SUM(H67:J68)</f>
        <v>30</v>
      </c>
      <c r="L68" s="42" t="s">
        <v>18</v>
      </c>
      <c r="M68" s="9"/>
    </row>
    <row r="69" spans="1:13" s="13" customFormat="1" ht="12.75">
      <c r="A69" s="30"/>
      <c r="B69" s="48" t="s">
        <v>87</v>
      </c>
      <c r="C69" s="30">
        <f>SUM(C17:C50)</f>
        <v>21</v>
      </c>
      <c r="D69" s="30">
        <f>SUM(D18:D50)</f>
        <v>24</v>
      </c>
      <c r="E69" s="30">
        <f>SUM(E17:E50)</f>
        <v>23</v>
      </c>
      <c r="F69" s="30">
        <f>SUM(F17:F50)</f>
        <v>27</v>
      </c>
      <c r="G69" s="30">
        <f>SUM(G17:G50)</f>
        <v>10</v>
      </c>
      <c r="H69" s="30">
        <f>SUM(H17:H50)+H67</f>
        <v>23</v>
      </c>
      <c r="I69" s="30">
        <f>SUM(I17:I50)</f>
        <v>8</v>
      </c>
      <c r="J69" s="30">
        <f>SUM(J17:J50)+J68</f>
        <v>21</v>
      </c>
      <c r="K69" s="33">
        <f>K17+K24+K51+K58+K66+K68</f>
        <v>120</v>
      </c>
      <c r="L69" s="43" t="s">
        <v>18</v>
      </c>
      <c r="M69" s="31"/>
    </row>
    <row r="70" spans="1:13" s="2" customFormat="1" ht="12.75">
      <c r="A70" s="6"/>
      <c r="B70" s="64" t="s">
        <v>70</v>
      </c>
      <c r="C70" s="65">
        <v>6</v>
      </c>
      <c r="D70" s="64"/>
      <c r="E70" s="65">
        <v>7</v>
      </c>
      <c r="F70" s="66"/>
      <c r="G70" s="65">
        <v>4</v>
      </c>
      <c r="H70" s="66"/>
      <c r="I70" s="65">
        <v>3</v>
      </c>
      <c r="J70" s="66"/>
      <c r="K70" s="64">
        <f>C70+E70+G70+I70</f>
        <v>20</v>
      </c>
      <c r="L70" s="66" t="s">
        <v>3</v>
      </c>
      <c r="M70" s="5"/>
    </row>
    <row r="71" spans="1:13" s="7" customFormat="1" ht="12.75">
      <c r="A71" s="8"/>
      <c r="B71" s="67" t="s">
        <v>4</v>
      </c>
      <c r="C71" s="68">
        <v>4</v>
      </c>
      <c r="D71" s="69"/>
      <c r="E71" s="68">
        <v>5</v>
      </c>
      <c r="F71" s="70"/>
      <c r="G71" s="68">
        <v>3</v>
      </c>
      <c r="H71" s="70"/>
      <c r="I71" s="68">
        <v>2</v>
      </c>
      <c r="J71" s="70"/>
      <c r="K71" s="69">
        <f>C71+E71+G71+I71</f>
        <v>14</v>
      </c>
      <c r="L71" s="70" t="s">
        <v>27</v>
      </c>
      <c r="M71" s="9"/>
    </row>
    <row r="73" spans="1:9" ht="12.75">
      <c r="A73" s="79" t="s">
        <v>84</v>
      </c>
      <c r="B73" s="17"/>
      <c r="C73" s="18"/>
      <c r="D73" s="19"/>
      <c r="E73" s="18"/>
      <c r="F73" s="19"/>
      <c r="G73" s="18"/>
      <c r="H73" s="19"/>
      <c r="I73" s="18"/>
    </row>
    <row r="74" spans="1:9" ht="12.75">
      <c r="A74" s="6" t="s">
        <v>19</v>
      </c>
      <c r="C74" s="2"/>
      <c r="E74" s="2"/>
      <c r="F74" s="2"/>
      <c r="G74" s="2"/>
      <c r="H74" s="2"/>
      <c r="I74" s="2"/>
    </row>
    <row r="75" spans="1:9" ht="12.75" customHeight="1">
      <c r="A75" s="115" t="s">
        <v>72</v>
      </c>
      <c r="B75" s="116"/>
      <c r="C75" s="116"/>
      <c r="D75" s="116"/>
      <c r="E75" s="116"/>
      <c r="F75" s="116"/>
      <c r="G75" s="116"/>
      <c r="H75" s="116"/>
      <c r="I75" s="116"/>
    </row>
    <row r="76" spans="1:9" ht="12.75">
      <c r="A76" s="115"/>
      <c r="B76" s="116"/>
      <c r="C76" s="116"/>
      <c r="D76" s="116"/>
      <c r="E76" s="116"/>
      <c r="F76" s="116"/>
      <c r="G76" s="116"/>
      <c r="H76" s="116"/>
      <c r="I76" s="116"/>
    </row>
    <row r="77" spans="1:13" ht="12.75">
      <c r="A77" s="117"/>
      <c r="B77" s="118"/>
      <c r="C77" s="118"/>
      <c r="D77" s="118"/>
      <c r="E77" s="118"/>
      <c r="F77" s="118"/>
      <c r="G77" s="118"/>
      <c r="H77" s="118"/>
      <c r="I77" s="118"/>
      <c r="J77" s="9"/>
      <c r="K77" s="7"/>
      <c r="L77" s="9"/>
      <c r="M77" s="9"/>
    </row>
  </sheetData>
  <sheetProtection/>
  <mergeCells count="10">
    <mergeCell ref="A75:I77"/>
    <mergeCell ref="A1:M1"/>
    <mergeCell ref="A2:A3"/>
    <mergeCell ref="B2:B3"/>
    <mergeCell ref="C2:J2"/>
    <mergeCell ref="A5:M5"/>
    <mergeCell ref="C3:D3"/>
    <mergeCell ref="E3:F3"/>
    <mergeCell ref="G3:H3"/>
    <mergeCell ref="I3:J3"/>
  </mergeCells>
  <printOptions/>
  <pageMargins left="0.51" right="0.3937007874015748" top="0.57" bottom="0.3937007874015748" header="0.7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szatmary</cp:lastModifiedBy>
  <cp:lastPrinted>2014-05-07T08:09:58Z</cp:lastPrinted>
  <dcterms:created xsi:type="dcterms:W3CDTF">2003-01-23T19:34:23Z</dcterms:created>
  <dcterms:modified xsi:type="dcterms:W3CDTF">2014-08-26T10:00:29Z</dcterms:modified>
  <cp:category/>
  <cp:version/>
  <cp:contentType/>
  <cp:contentStatus/>
</cp:coreProperties>
</file>